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PL 2025\Laboratorium\"/>
    </mc:Choice>
  </mc:AlternateContent>
  <xr:revisionPtr revIDLastSave="0" documentId="8_{D2154067-DD9A-490F-8EDB-0E5AFDE6BB07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Programowanie Liniowe - zad. 1" sheetId="6" r:id="rId1"/>
    <sheet name="Programowanie Liniowe - zad. 2" sheetId="7" r:id="rId2"/>
    <sheet name="Programowanie Liniowe - zad. 3" sheetId="12" r:id="rId3"/>
    <sheet name="Programowanie Liniowe - zad. 4b" sheetId="13" r:id="rId4"/>
    <sheet name="Programowanie Liniowe - zad. 4c" sheetId="14" r:id="rId5"/>
  </sheets>
  <definedNames>
    <definedName name="solver_adj" localSheetId="0" hidden="1">'Programowanie Liniowe - zad. 1'!$B$3:$C$3</definedName>
    <definedName name="solver_adj" localSheetId="1" hidden="1">'Programowanie Liniowe - zad. 2'!$B$3:$C$3</definedName>
    <definedName name="solver_adj" localSheetId="2" hidden="1">'Programowanie Liniowe - zad. 3'!$L$3:$L$4</definedName>
    <definedName name="solver_adj" localSheetId="3" hidden="1">'Programowanie Liniowe - zad. 4b'!$A$5:$C$5</definedName>
    <definedName name="solver_adj" localSheetId="4" hidden="1">'Programowanie Liniowe - zad. 4c'!$A$5:$C$5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itr" localSheetId="0" hidden="1">100</definedName>
    <definedName name="solver_itr" localSheetId="1" hidden="1">100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lhs1" localSheetId="0" hidden="1">'Programowanie Liniowe - zad. 1'!$D$14</definedName>
    <definedName name="solver_lhs1" localSheetId="1" hidden="1">'Programowanie Liniowe - zad. 2'!$B$3:$C$3</definedName>
    <definedName name="solver_lhs1" localSheetId="2" hidden="1">'Programowanie Liniowe - zad. 3'!$L$3:$L$4</definedName>
    <definedName name="solver_lhs1" localSheetId="3" hidden="1">'Programowanie Liniowe - zad. 4b'!$F$7</definedName>
    <definedName name="solver_lhs1" localSheetId="4" hidden="1">'Programowanie Liniowe - zad. 4c'!$F$7</definedName>
    <definedName name="solver_lhs2" localSheetId="0" hidden="1">'Programowanie Liniowe - zad. 1'!$D$15</definedName>
    <definedName name="solver_lhs2" localSheetId="1" hidden="1">'Programowanie Liniowe - zad. 2'!$D$17</definedName>
    <definedName name="solver_lhs2" localSheetId="2" hidden="1">'Programowanie Liniowe - zad. 3'!$N$15:$N$17</definedName>
    <definedName name="solver_lhs2" localSheetId="3" hidden="1">'Programowanie Liniowe - zad. 4b'!$F$8</definedName>
    <definedName name="solver_lhs2" localSheetId="4" hidden="1">'Programowanie Liniowe - zad. 4c'!$F$8</definedName>
    <definedName name="solver_lhs3" localSheetId="0" hidden="1">'Programowanie Liniowe - zad. 1'!$D$16</definedName>
    <definedName name="solver_lhs3" localSheetId="1" hidden="1">'Programowanie Liniowe - zad. 2'!$D$18</definedName>
    <definedName name="solver_lhs4" localSheetId="1" hidden="1">'Programowanie Liniowe - zad. 2'!$D$19</definedName>
    <definedName name="solver_lhs5" localSheetId="1" hidden="1">'Programowanie Liniowe - zad. 2'!$D$20</definedName>
    <definedName name="solver_lhs6" localSheetId="1" hidden="1">'Programowanie Liniowe - zad. 2'!$D$21</definedName>
    <definedName name="solver_lhs7" localSheetId="1" hidden="1">'Programowanie Liniowe - zad. 2'!$D$22</definedName>
    <definedName name="solver_lin" localSheetId="0" hidden="1">1</definedName>
    <definedName name="solver_lin" localSheetId="1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um" localSheetId="0" hidden="1">3</definedName>
    <definedName name="solver_num" localSheetId="1" hidden="1">7</definedName>
    <definedName name="solver_num" localSheetId="2" hidden="1">2</definedName>
    <definedName name="solver_num" localSheetId="3" hidden="1">2</definedName>
    <definedName name="solver_num" localSheetId="4" hidden="1">2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opt" localSheetId="0" hidden="1">'Programowanie Liniowe - zad. 1'!$D$11</definedName>
    <definedName name="solver_opt" localSheetId="1" hidden="1">'Programowanie Liniowe - zad. 2'!$D$14</definedName>
    <definedName name="solver_opt" localSheetId="2" hidden="1">'Programowanie Liniowe - zad. 3'!$L$11</definedName>
    <definedName name="solver_opt" localSheetId="3" hidden="1">'Programowanie Liniowe - zad. 4b'!$F$3</definedName>
    <definedName name="solver_opt" localSheetId="4" hidden="1">'Programowanie Liniowe - zad. 4c'!$F$3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el1" localSheetId="0" hidden="1">3</definedName>
    <definedName name="solver_rel1" localSheetId="1" hidden="1">4</definedName>
    <definedName name="solver_rel1" localSheetId="2" hidden="1">4</definedName>
    <definedName name="solver_rel1" localSheetId="3" hidden="1">3</definedName>
    <definedName name="solver_rel1" localSheetId="4" hidden="1">3</definedName>
    <definedName name="solver_rel2" localSheetId="0" hidden="1">1</definedName>
    <definedName name="solver_rel2" localSheetId="1" hidden="1">1</definedName>
    <definedName name="solver_rel2" localSheetId="2" hidden="1">1</definedName>
    <definedName name="solver_rel2" localSheetId="3" hidden="1">1</definedName>
    <definedName name="solver_rel2" localSheetId="4" hidden="1">1</definedName>
    <definedName name="solver_rel3" localSheetId="0" hidden="1">1</definedName>
    <definedName name="solver_rel3" localSheetId="1" hidden="1">1</definedName>
    <definedName name="solver_rel4" localSheetId="1" hidden="1">1</definedName>
    <definedName name="solver_rel5" localSheetId="1" hidden="1">1</definedName>
    <definedName name="solver_rel6" localSheetId="1" hidden="1">3</definedName>
    <definedName name="solver_rel7" localSheetId="1" hidden="1">3</definedName>
    <definedName name="solver_rhs1" localSheetId="0" hidden="1">'Programowanie Liniowe - zad. 1'!$F$14</definedName>
    <definedName name="solver_rhs1" localSheetId="1" hidden="1">"całkowita"</definedName>
    <definedName name="solver_rhs1" localSheetId="2" hidden="1">"całkowita"</definedName>
    <definedName name="solver_rhs1" localSheetId="3" hidden="1">'Programowanie Liniowe - zad. 4b'!$H$7</definedName>
    <definedName name="solver_rhs1" localSheetId="4" hidden="1">'Programowanie Liniowe - zad. 4c'!$H$7</definedName>
    <definedName name="solver_rhs2" localSheetId="0" hidden="1">'Programowanie Liniowe - zad. 1'!$F$15</definedName>
    <definedName name="solver_rhs2" localSheetId="1" hidden="1">'Programowanie Liniowe - zad. 2'!$F$17</definedName>
    <definedName name="solver_rhs2" localSheetId="2" hidden="1">'Programowanie Liniowe - zad. 3'!$P$15:$P$17</definedName>
    <definedName name="solver_rhs2" localSheetId="3" hidden="1">'Programowanie Liniowe - zad. 4b'!$H$8</definedName>
    <definedName name="solver_rhs2" localSheetId="4" hidden="1">'Programowanie Liniowe - zad. 4c'!$H$8</definedName>
    <definedName name="solver_rhs3" localSheetId="0" hidden="1">'Programowanie Liniowe - zad. 1'!$F$16</definedName>
    <definedName name="solver_rhs3" localSheetId="1" hidden="1">'Programowanie Liniowe - zad. 2'!$F$18</definedName>
    <definedName name="solver_rhs4" localSheetId="1" hidden="1">'Programowanie Liniowe - zad. 2'!$F$19</definedName>
    <definedName name="solver_rhs5" localSheetId="1" hidden="1">'Programowanie Liniowe - zad. 2'!$F$20</definedName>
    <definedName name="solver_rhs6" localSheetId="1" hidden="1">'Programowanie Liniowe - zad. 2'!$F$21</definedName>
    <definedName name="solver_rhs7" localSheetId="1" hidden="1">'Programowanie Liniowe - zad. 2'!$F$22</definedName>
    <definedName name="solver_rlx" localSheetId="0" hidden="1">1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scl" localSheetId="0" hidden="1">2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tim" localSheetId="0" hidden="1">100</definedName>
    <definedName name="solver_tim" localSheetId="1" hidden="1">100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ol" localSheetId="0" hidden="1">0.05</definedName>
    <definedName name="solver_tol" localSheetId="1" hidden="1">0.05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yp" localSheetId="0" hidden="1">2</definedName>
    <definedName name="solver_typ" localSheetId="1" hidden="1">1</definedName>
    <definedName name="solver_typ" localSheetId="2" hidden="1">1</definedName>
    <definedName name="solver_typ" localSheetId="3" hidden="1">2</definedName>
    <definedName name="solver_typ" localSheetId="4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6" l="1"/>
  <c r="D15" i="6"/>
  <c r="F14" i="6"/>
  <c r="B11" i="6"/>
  <c r="H8" i="14" l="1"/>
  <c r="F8" i="14"/>
  <c r="H7" i="14"/>
  <c r="F7" i="14"/>
  <c r="F3" i="14"/>
  <c r="H8" i="13"/>
  <c r="F8" i="13"/>
  <c r="H7" i="13"/>
  <c r="F7" i="13"/>
  <c r="F3" i="13"/>
  <c r="P17" i="12"/>
  <c r="N17" i="12"/>
  <c r="P16" i="12"/>
  <c r="M16" i="12"/>
  <c r="L16" i="12"/>
  <c r="P15" i="12"/>
  <c r="M15" i="12"/>
  <c r="L15" i="12"/>
  <c r="N15" i="12" s="1"/>
  <c r="L11" i="12"/>
  <c r="D16" i="6"/>
  <c r="F16" i="6"/>
  <c r="C14" i="6"/>
  <c r="B14" i="6"/>
  <c r="C11" i="6"/>
  <c r="D11" i="6" s="1"/>
  <c r="F22" i="7"/>
  <c r="F21" i="7"/>
  <c r="F20" i="7"/>
  <c r="F19" i="7"/>
  <c r="F18" i="7"/>
  <c r="D22" i="7"/>
  <c r="D21" i="7"/>
  <c r="D19" i="7"/>
  <c r="D20" i="7"/>
  <c r="C18" i="7"/>
  <c r="B18" i="7"/>
  <c r="F17" i="7"/>
  <c r="C17" i="7"/>
  <c r="B17" i="7"/>
  <c r="C14" i="7"/>
  <c r="B14" i="7"/>
  <c r="N16" i="12" l="1"/>
  <c r="D14" i="6"/>
  <c r="D18" i="7"/>
  <c r="D14" i="7"/>
  <c r="D17" i="7"/>
</calcChain>
</file>

<file path=xl/sharedStrings.xml><?xml version="1.0" encoding="utf-8"?>
<sst xmlns="http://schemas.openxmlformats.org/spreadsheetml/2006/main" count="114" uniqueCount="65">
  <si>
    <t>Razem</t>
  </si>
  <si>
    <t>Kolej</t>
  </si>
  <si>
    <t>Samochód</t>
  </si>
  <si>
    <t>x1=</t>
  </si>
  <si>
    <t>x2=</t>
  </si>
  <si>
    <t>Liczba kursów na dobę</t>
  </si>
  <si>
    <t xml:space="preserve">Dobowy strumień ładunku [t] </t>
  </si>
  <si>
    <t>Wielkość ładunku przewiezionego w 1 kursie [t]</t>
  </si>
  <si>
    <t>Maksymalna liczba kursów na dobę</t>
  </si>
  <si>
    <t>Koszt jednego kursu [zł]</t>
  </si>
  <si>
    <t>Wielkość przewozu na dobę [t]</t>
  </si>
  <si>
    <t>Koszt przewozu [zł]</t>
  </si>
  <si>
    <t>&lt;- Funkcja celu</t>
  </si>
  <si>
    <t>Warunki ograniczające:</t>
  </si>
  <si>
    <t>Liczba kursów - kolej</t>
  </si>
  <si>
    <t>Liczba kursów - samochód</t>
  </si>
  <si>
    <t>&gt;=</t>
  </si>
  <si>
    <t>&lt;=</t>
  </si>
  <si>
    <t>20S</t>
  </si>
  <si>
    <t>45H</t>
  </si>
  <si>
    <t>Zysk [zł]</t>
  </si>
  <si>
    <t>Cena jednostkowa zakupu [zł]</t>
  </si>
  <si>
    <t>Stopa zysku [%]</t>
  </si>
  <si>
    <t>Zasoby finansowe</t>
  </si>
  <si>
    <t>Zasoby finansowe [zł]</t>
  </si>
  <si>
    <t>Przygotowanie do sprzedaży [rbh]</t>
  </si>
  <si>
    <t>Maksymalna liczba roboczogodzin pracy [rbh/rok]</t>
  </si>
  <si>
    <t>Maksymalna dostępna liczba wózków u producenta</t>
  </si>
  <si>
    <t>Mozliwości sprzedaży - co najmniej</t>
  </si>
  <si>
    <t>Czas pracy</t>
  </si>
  <si>
    <t>Dostępność wózków 20S</t>
  </si>
  <si>
    <t>Dostępność wózków 45H</t>
  </si>
  <si>
    <t>Popyt na wózki 20S</t>
  </si>
  <si>
    <t>Popyt na wózki 45H</t>
  </si>
  <si>
    <t>Liczba zakupionych wózków</t>
  </si>
  <si>
    <t>Zmienne</t>
  </si>
  <si>
    <t>Cena zakupu</t>
  </si>
  <si>
    <t>Zysk</t>
  </si>
  <si>
    <t>Czas przygotowania</t>
  </si>
  <si>
    <t>A</t>
  </si>
  <si>
    <t>B</t>
  </si>
  <si>
    <t>Ograniczenia</t>
  </si>
  <si>
    <t>Praca personelu</t>
  </si>
  <si>
    <t>Finanse</t>
  </si>
  <si>
    <t>liczba sam. A</t>
  </si>
  <si>
    <t>Fcelu=</t>
  </si>
  <si>
    <t>Warunki</t>
  </si>
  <si>
    <t>Zmienne decyzyjne:</t>
  </si>
  <si>
    <t>Funkcja celu: (samochodokilometraż) [sam.*km]</t>
  </si>
  <si>
    <t>Liczba kursów z magazynów</t>
  </si>
  <si>
    <t>F(x)=</t>
  </si>
  <si>
    <t>[min]</t>
  </si>
  <si>
    <t>M1</t>
  </si>
  <si>
    <t>M2</t>
  </si>
  <si>
    <t>M3</t>
  </si>
  <si>
    <t>Warunki ogr.:</t>
  </si>
  <si>
    <t>Dane:</t>
  </si>
  <si>
    <t>W1:</t>
  </si>
  <si>
    <t>dost. do hurt.</t>
  </si>
  <si>
    <t>Odległości magazynów [km]</t>
  </si>
  <si>
    <t>W2:</t>
  </si>
  <si>
    <t>l. kursów z M2</t>
  </si>
  <si>
    <t>Ładowność środków transportu [t]</t>
  </si>
  <si>
    <t>Zapotrzebowanie hurtowni:</t>
  </si>
  <si>
    <t>Liczba kursów z M2 (maks.)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</si>
</sst>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51"/>
      <name val="Arial"/>
      <family val="2"/>
      <charset val="238"/>
    </font>
    <font>
      <b/>
      <sz val="11"/>
      <name val="Czcionka tekstu podstawowego"/>
      <charset val="238"/>
    </font>
    <font>
      <b/>
      <sz val="11"/>
      <name val="Arial"/>
      <family val="2"/>
      <charset val="238"/>
    </font>
    <font>
      <sz val="11"/>
      <name val="Czcionka tekstu podstawowego"/>
      <family val="2"/>
      <charset val="238"/>
    </font>
    <font>
      <b/>
      <sz val="10"/>
      <name val="Czcionka tekstu podstawowego"/>
      <family val="2"/>
      <charset val="238"/>
    </font>
    <font>
      <b/>
      <sz val="10"/>
      <color rgb="FF0070C0"/>
      <name val="Arial"/>
      <family val="2"/>
      <charset val="238"/>
    </font>
    <font>
      <b/>
      <sz val="11"/>
      <color rgb="FF7030A0"/>
      <name val="Czcionka tekstu podstawowego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10" fillId="0" borderId="0" xfId="0" applyFont="1"/>
    <xf numFmtId="0" fontId="7" fillId="0" borderId="0" xfId="0" applyFont="1"/>
    <xf numFmtId="0" fontId="6" fillId="0" borderId="0" xfId="0" applyFont="1"/>
    <xf numFmtId="0" fontId="11" fillId="0" borderId="0" xfId="0" applyFont="1"/>
    <xf numFmtId="0" fontId="8" fillId="0" borderId="0" xfId="0" applyFont="1"/>
    <xf numFmtId="0" fontId="2" fillId="2" borderId="0" xfId="0" applyFont="1" applyFill="1" applyAlignment="1">
      <alignment horizontal="center"/>
    </xf>
    <xf numFmtId="0" fontId="10" fillId="3" borderId="0" xfId="0" applyFont="1" applyFill="1"/>
    <xf numFmtId="0" fontId="12" fillId="0" borderId="0" xfId="0" applyFont="1"/>
    <xf numFmtId="0" fontId="12" fillId="4" borderId="0" xfId="0" applyFont="1" applyFill="1"/>
    <xf numFmtId="0" fontId="12" fillId="5" borderId="0" xfId="0" applyFont="1" applyFill="1"/>
    <xf numFmtId="0" fontId="9" fillId="0" borderId="0" xfId="0" applyFont="1"/>
    <xf numFmtId="0" fontId="13" fillId="0" borderId="0" xfId="0" applyFont="1"/>
    <xf numFmtId="0" fontId="12" fillId="6" borderId="0" xfId="0" applyFont="1" applyFill="1"/>
    <xf numFmtId="0" fontId="12" fillId="7" borderId="0" xfId="0" applyFont="1" applyFill="1"/>
    <xf numFmtId="0" fontId="0" fillId="3" borderId="0" xfId="0" applyFill="1"/>
    <xf numFmtId="0" fontId="12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12" fillId="11" borderId="0" xfId="0" applyFont="1" applyFill="1"/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790575</xdr:colOff>
      <xdr:row>17</xdr:row>
      <xdr:rowOff>0</xdr:rowOff>
    </xdr:from>
    <xdr:to>
      <xdr:col>13</xdr:col>
      <xdr:colOff>19050</xdr:colOff>
      <xdr:row>31</xdr:row>
      <xdr:rowOff>123825</xdr:rowOff>
    </xdr:to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8F4F00B-20E0-4D52-B8EC-A3417C6B4C5A}"/>
            </a:ext>
          </a:extLst>
        </xdr:cNvPr>
        <xdr:cNvSpPr txBox="1"/>
      </xdr:nvSpPr>
      <xdr:spPr>
        <a:xfrm>
          <a:off x="4505325" y="3114675"/>
          <a:ext cx="7658100" cy="2657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Określić ilość kursów poszczególnych środków transportu, przy których koszty przewozu gotowych wyrobów z przedsiębiorstwa do hurtowni będą najniższe.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 </a:t>
          </a:r>
        </a:p>
        <a:p>
          <a:r>
            <a:rPr lang="pl-PL" sz="11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decyzyjnej:</a:t>
          </a:r>
          <a:endParaRPr lang="pl-PL" sz="11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ma do wyboru 2 rodzaje środków transportu do przewozu własnych wyrobów do hurtowni: transport kolejowy i transport samochodowy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przedsiębiorstwo musi przesłać na dobę 120 ton ładunku (dobowy strumień ładunków = 120 t/dobę)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kolejowego umożliwiają przewiezienie jednym kursem 30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środki transportu samochodowego umożliwiają przewiezienie jednym kursem 10 ton produktu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koleje są w stanie zrealizować 2 kursy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transportem samochodowym jest możliwość zrealizowania 10 kursów na dobę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kolejowego wynoszą 100 zł / kurs</a:t>
          </a:r>
        </a:p>
        <a:p>
          <a:r>
            <a:rPr lang="pl-PL" sz="11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koszty transportu samochodowego wynoszą 300 zł / kurs</a:t>
          </a:r>
        </a:p>
        <a:p>
          <a:endParaRPr lang="pl-P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0</xdr:row>
      <xdr:rowOff>152400</xdr:rowOff>
    </xdr:from>
    <xdr:to>
      <xdr:col>16</xdr:col>
      <xdr:colOff>571500</xdr:colOff>
      <xdr:row>14</xdr:row>
      <xdr:rowOff>152400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2CDAAF8D-D8CA-47CD-8F12-BBF37187B1AD}"/>
            </a:ext>
          </a:extLst>
        </xdr:cNvPr>
        <xdr:cNvSpPr txBox="1"/>
      </xdr:nvSpPr>
      <xdr:spPr>
        <a:xfrm>
          <a:off x="6915150" y="152400"/>
          <a:ext cx="8058150" cy="2533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Firma ForkLift Service (FLS) jest jednym z dystrybutorów wózków widłowych. Miedzy innymi oferuje do sprzedaży dwa typy wózków: 20S i 45H. Na zakup u producenta (firma Clark) wózków widłowych firma FLS może przeznaczyć maksymalnie 2 400 000 zł/rok.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Cena jednostkowa zakupu wózków typu 20S wynosi - 19 000 zł, zaś wózków 45H – 33 000 zł. Firma sprzedaje wózki na rynku ze stopą zysku wynoszącą: 15% - dla wózków typu 20S oraz 19% - dla wózków typu 45H.  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Ponadto wiadomo, że maksymalny fundusz czasu pracy, jaki pracownicy firmy mogą poświęcić na sprzedaż wózków wynosi  520 rbh/rok. Proces przygotowania sprzedaży wózka typu 20S wymaga 6h czasu pracy pracowników, zaś dla wózków typu 45H – 4h czasu pracy. Maksymalna dostępność liczby wózków obu typów u producenta przedstawia się następująco: wózki typu 20S – 100 szt., wózki typu 45H – 75 szt. Analiza rynkowego popytu na wózki widłowe pokazuje, że jest zapotrzebowanie na co najmniej 10 szt. wózków typu 20S i 5 szt. typu 45H.</a:t>
          </a:r>
        </a:p>
        <a:p>
          <a:r>
            <a:rPr lang="pl-PL" sz="1100">
              <a:solidFill>
                <a:schemeClr val="dk1"/>
              </a:solidFill>
              <a:latin typeface="+mn-lt"/>
              <a:ea typeface="+mn-ea"/>
              <a:cs typeface="+mn-cs"/>
            </a:rPr>
            <a:t>Ustalić optymalny plan zakupu wózków obu typów, który maksymalizuje zyski firmy FLS, przy istniejących ograniczeniach zasobów.</a:t>
          </a:r>
          <a:endParaRPr lang="pl-PL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7CB388D7-297E-4B31-8A4D-97CF5CC2A89A}"/>
            </a:ext>
          </a:extLst>
        </xdr:cNvPr>
        <xdr:cNvSpPr txBox="1"/>
      </xdr:nvSpPr>
      <xdr:spPr>
        <a:xfrm>
          <a:off x="438150" y="200025"/>
          <a:ext cx="6153150" cy="3762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352425</xdr:colOff>
      <xdr:row>9</xdr:row>
      <xdr:rowOff>180975</xdr:rowOff>
    </xdr:from>
    <xdr:to>
      <xdr:col>24</xdr:col>
      <xdr:colOff>219075</xdr:colOff>
      <xdr:row>25</xdr:row>
      <xdr:rowOff>123825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95E86F0-7E60-42A8-9583-B37F68A2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38825" y="1885950"/>
          <a:ext cx="10839450" cy="291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76200</xdr:colOff>
      <xdr:row>9</xdr:row>
      <xdr:rowOff>161925</xdr:rowOff>
    </xdr:from>
    <xdr:to>
      <xdr:col>24</xdr:col>
      <xdr:colOff>628650</xdr:colOff>
      <xdr:row>25</xdr:row>
      <xdr:rowOff>104775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713D276-7BC8-4BEC-A075-58B2F333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1866900"/>
          <a:ext cx="10839450" cy="291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workbookViewId="0">
      <selection activeCell="I11" sqref="I11"/>
    </sheetView>
  </sheetViews>
  <sheetFormatPr defaultRowHeight="13.5"/>
  <cols>
    <col min="1" max="1" width="39.75" customWidth="1"/>
    <col min="3" max="3" width="10.625" customWidth="1"/>
    <col min="4" max="4" width="12.125" customWidth="1"/>
    <col min="5" max="5" width="15.875" customWidth="1"/>
  </cols>
  <sheetData>
    <row r="1" spans="1:6" ht="13.9">
      <c r="B1" s="4" t="s">
        <v>1</v>
      </c>
      <c r="C1" s="4" t="s">
        <v>2</v>
      </c>
      <c r="D1" s="4" t="s">
        <v>0</v>
      </c>
    </row>
    <row r="2" spans="1:6" ht="13.9">
      <c r="B2" s="5" t="s">
        <v>3</v>
      </c>
      <c r="C2" s="5" t="s">
        <v>4</v>
      </c>
      <c r="D2" s="5"/>
    </row>
    <row r="3" spans="1:6" ht="13.9">
      <c r="A3" s="3" t="s">
        <v>5</v>
      </c>
      <c r="B3" s="12">
        <v>2</v>
      </c>
      <c r="C3" s="12">
        <v>6</v>
      </c>
    </row>
    <row r="4" spans="1:6" ht="13.9">
      <c r="A4" s="1"/>
    </row>
    <row r="5" spans="1:6" ht="13.9">
      <c r="A5" s="3" t="s">
        <v>6</v>
      </c>
      <c r="B5" s="3"/>
      <c r="C5" s="11"/>
      <c r="D5" s="14">
        <v>120</v>
      </c>
    </row>
    <row r="6" spans="1:6" ht="13.9">
      <c r="A6" s="3" t="s">
        <v>7</v>
      </c>
      <c r="B6" s="3">
        <v>30</v>
      </c>
      <c r="C6" s="3">
        <v>10</v>
      </c>
    </row>
    <row r="7" spans="1:6" ht="13.9">
      <c r="A7" s="3" t="s">
        <v>8</v>
      </c>
      <c r="B7" s="3">
        <v>2</v>
      </c>
      <c r="C7" s="3">
        <v>10</v>
      </c>
    </row>
    <row r="8" spans="1:6" ht="13.9">
      <c r="A8" s="3" t="s">
        <v>9</v>
      </c>
      <c r="B8" s="3">
        <v>100</v>
      </c>
      <c r="C8" s="3">
        <v>300</v>
      </c>
    </row>
    <row r="9" spans="1:6" ht="13.9">
      <c r="A9" s="1"/>
    </row>
    <row r="10" spans="1:6" ht="13.9">
      <c r="B10" s="2"/>
      <c r="C10" s="2"/>
      <c r="D10" s="2"/>
    </row>
    <row r="11" spans="1:6" ht="13.9">
      <c r="A11" s="7" t="s">
        <v>11</v>
      </c>
      <c r="B11" s="7">
        <f>B8*B3</f>
        <v>200</v>
      </c>
      <c r="C11" s="7">
        <f>C8*C3</f>
        <v>1800</v>
      </c>
      <c r="D11" s="13">
        <f>SUM(B11:C11)</f>
        <v>2000</v>
      </c>
      <c r="E11" s="7" t="s">
        <v>12</v>
      </c>
    </row>
    <row r="12" spans="1:6" ht="13.9">
      <c r="A12" s="6"/>
      <c r="B12" s="6"/>
      <c r="C12" s="6"/>
      <c r="D12" s="6"/>
      <c r="E12" s="3"/>
    </row>
    <row r="13" spans="1:6" ht="13.9">
      <c r="A13" s="10" t="s">
        <v>13</v>
      </c>
    </row>
    <row r="14" spans="1:6" ht="13.9">
      <c r="A14" s="8" t="s">
        <v>10</v>
      </c>
      <c r="B14" s="14">
        <f>B6*B3</f>
        <v>60</v>
      </c>
      <c r="C14" s="14">
        <f>C6*C3</f>
        <v>60</v>
      </c>
      <c r="D14" s="15">
        <f>SUM(B14:C14)</f>
        <v>120</v>
      </c>
      <c r="E14" s="14" t="s">
        <v>16</v>
      </c>
      <c r="F14" s="16">
        <f>D5</f>
        <v>120</v>
      </c>
    </row>
    <row r="15" spans="1:6" ht="13.9">
      <c r="A15" s="9" t="s">
        <v>14</v>
      </c>
      <c r="B15" s="14"/>
      <c r="C15" s="14"/>
      <c r="D15" s="15">
        <f>B3</f>
        <v>2</v>
      </c>
      <c r="E15" s="14" t="s">
        <v>17</v>
      </c>
      <c r="F15" s="16">
        <f>B7</f>
        <v>2</v>
      </c>
    </row>
    <row r="16" spans="1:6" ht="13.9">
      <c r="A16" s="9" t="s">
        <v>15</v>
      </c>
      <c r="B16" s="14"/>
      <c r="C16" s="14"/>
      <c r="D16" s="15">
        <f>C3</f>
        <v>6</v>
      </c>
      <c r="E16" s="14" t="s">
        <v>17</v>
      </c>
      <c r="F16" s="16">
        <f>C7</f>
        <v>10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workbookViewId="0">
      <selection activeCell="E7" sqref="E7"/>
    </sheetView>
  </sheetViews>
  <sheetFormatPr defaultRowHeight="13.5"/>
  <cols>
    <col min="1" max="1" width="42.375" customWidth="1"/>
    <col min="3" max="3" width="10.625" customWidth="1"/>
    <col min="4" max="4" width="12.125" customWidth="1"/>
    <col min="5" max="5" width="15.875" customWidth="1"/>
  </cols>
  <sheetData>
    <row r="1" spans="1:5" ht="13.9">
      <c r="B1" s="4" t="s">
        <v>18</v>
      </c>
      <c r="C1" s="4" t="s">
        <v>19</v>
      </c>
      <c r="D1" s="4" t="s">
        <v>0</v>
      </c>
    </row>
    <row r="2" spans="1:5" ht="13.9">
      <c r="B2" s="5" t="s">
        <v>3</v>
      </c>
      <c r="C2" s="5" t="s">
        <v>4</v>
      </c>
      <c r="D2" s="5"/>
    </row>
    <row r="3" spans="1:5" ht="13.9">
      <c r="A3" s="3" t="s">
        <v>34</v>
      </c>
      <c r="B3" s="12">
        <v>11</v>
      </c>
      <c r="C3" s="12">
        <v>66</v>
      </c>
    </row>
    <row r="4" spans="1:5" ht="13.9">
      <c r="A4" s="1"/>
    </row>
    <row r="5" spans="1:5" ht="13.9">
      <c r="A5" s="3" t="s">
        <v>21</v>
      </c>
      <c r="B5" s="3">
        <v>19000</v>
      </c>
      <c r="C5" s="17">
        <v>33000</v>
      </c>
      <c r="D5" s="18"/>
    </row>
    <row r="6" spans="1:5" ht="13.9">
      <c r="A6" s="3" t="s">
        <v>24</v>
      </c>
      <c r="B6" s="3"/>
      <c r="C6" s="17"/>
      <c r="D6" s="18">
        <v>2400000</v>
      </c>
    </row>
    <row r="7" spans="1:5" ht="13.9">
      <c r="A7" s="3" t="s">
        <v>22</v>
      </c>
      <c r="B7" s="3">
        <v>0.15</v>
      </c>
      <c r="C7" s="3">
        <v>0.19</v>
      </c>
      <c r="D7" s="18"/>
    </row>
    <row r="8" spans="1:5" ht="13.9">
      <c r="A8" s="3" t="s">
        <v>26</v>
      </c>
      <c r="B8" s="3"/>
      <c r="C8" s="3"/>
      <c r="D8" s="18">
        <v>520</v>
      </c>
    </row>
    <row r="9" spans="1:5" ht="13.9">
      <c r="A9" s="3" t="s">
        <v>25</v>
      </c>
      <c r="B9" s="3">
        <v>6</v>
      </c>
      <c r="C9" s="3">
        <v>4</v>
      </c>
      <c r="D9" s="18"/>
    </row>
    <row r="10" spans="1:5" ht="13.9">
      <c r="A10" s="3" t="s">
        <v>27</v>
      </c>
      <c r="B10" s="3">
        <v>100</v>
      </c>
      <c r="C10" s="3">
        <v>75</v>
      </c>
      <c r="D10" s="18"/>
    </row>
    <row r="11" spans="1:5" ht="13.9">
      <c r="A11" s="3" t="s">
        <v>28</v>
      </c>
      <c r="B11" s="3">
        <v>10</v>
      </c>
      <c r="C11" s="3">
        <v>5</v>
      </c>
      <c r="D11" s="18"/>
    </row>
    <row r="12" spans="1:5" ht="13.9">
      <c r="A12" s="1"/>
    </row>
    <row r="13" spans="1:5" ht="13.9">
      <c r="B13" s="2"/>
      <c r="C13" s="2"/>
      <c r="D13" s="2"/>
    </row>
    <row r="14" spans="1:5" ht="13.9">
      <c r="A14" s="7" t="s">
        <v>20</v>
      </c>
      <c r="B14" s="7">
        <f>B7*B5*B3</f>
        <v>31350</v>
      </c>
      <c r="C14" s="7">
        <f>C7*C5*C3</f>
        <v>413820</v>
      </c>
      <c r="D14" s="13">
        <f>SUM(B14:C14)</f>
        <v>445170</v>
      </c>
      <c r="E14" s="7" t="s">
        <v>12</v>
      </c>
    </row>
    <row r="15" spans="1:5" ht="13.9">
      <c r="A15" s="6"/>
      <c r="B15" s="6"/>
      <c r="C15" s="6"/>
      <c r="D15" s="6"/>
      <c r="E15" s="3"/>
    </row>
    <row r="16" spans="1:5" ht="13.9">
      <c r="A16" s="10" t="s">
        <v>13</v>
      </c>
    </row>
    <row r="17" spans="1:6" ht="13.9">
      <c r="A17" s="8" t="s">
        <v>23</v>
      </c>
      <c r="B17" s="14">
        <f>B5*B3</f>
        <v>209000</v>
      </c>
      <c r="C17" s="14">
        <f>C5*C3</f>
        <v>2178000</v>
      </c>
      <c r="D17" s="19">
        <f>SUM(B17:C17)</f>
        <v>2387000</v>
      </c>
      <c r="E17" s="14" t="s">
        <v>17</v>
      </c>
      <c r="F17" s="20">
        <f>D6</f>
        <v>2400000</v>
      </c>
    </row>
    <row r="18" spans="1:6" ht="13.9">
      <c r="A18" s="9" t="s">
        <v>29</v>
      </c>
      <c r="B18" s="14">
        <f>B9*B3</f>
        <v>66</v>
      </c>
      <c r="C18" s="14">
        <f>C9*C3</f>
        <v>264</v>
      </c>
      <c r="D18" s="19">
        <f>SUM(B18:C18)</f>
        <v>330</v>
      </c>
      <c r="E18" s="14" t="s">
        <v>17</v>
      </c>
      <c r="F18" s="20">
        <f>D8</f>
        <v>520</v>
      </c>
    </row>
    <row r="19" spans="1:6" ht="13.9">
      <c r="A19" s="9" t="s">
        <v>30</v>
      </c>
      <c r="C19" s="14"/>
      <c r="D19" s="19">
        <f>B3</f>
        <v>11</v>
      </c>
      <c r="E19" s="14" t="s">
        <v>17</v>
      </c>
      <c r="F19" s="20">
        <f>B10</f>
        <v>100</v>
      </c>
    </row>
    <row r="20" spans="1:6" ht="13.9">
      <c r="A20" s="9" t="s">
        <v>31</v>
      </c>
      <c r="B20" s="14"/>
      <c r="D20" s="19">
        <f>C3</f>
        <v>66</v>
      </c>
      <c r="E20" s="14" t="s">
        <v>17</v>
      </c>
      <c r="F20" s="20">
        <f>C10</f>
        <v>75</v>
      </c>
    </row>
    <row r="21" spans="1:6" ht="13.9">
      <c r="A21" s="14" t="s">
        <v>32</v>
      </c>
      <c r="D21" s="19">
        <f>B3</f>
        <v>11</v>
      </c>
      <c r="E21" s="14" t="s">
        <v>16</v>
      </c>
      <c r="F21" s="20">
        <f>B11</f>
        <v>10</v>
      </c>
    </row>
    <row r="22" spans="1:6" ht="13.9">
      <c r="A22" s="14" t="s">
        <v>33</v>
      </c>
      <c r="D22" s="19">
        <f>C3</f>
        <v>66</v>
      </c>
      <c r="E22" s="14" t="s">
        <v>16</v>
      </c>
      <c r="F22" s="20">
        <f>C11</f>
        <v>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K2:P17"/>
  <sheetViews>
    <sheetView workbookViewId="0">
      <selection activeCell="G32" sqref="G32"/>
    </sheetView>
  </sheetViews>
  <sheetFormatPr defaultRowHeight="13.5"/>
  <cols>
    <col min="11" max="11" width="15.5" customWidth="1"/>
    <col min="13" max="13" width="13.375" customWidth="1"/>
    <col min="15" max="15" width="20.625" customWidth="1"/>
  </cols>
  <sheetData>
    <row r="2" spans="11:16">
      <c r="L2" t="s">
        <v>35</v>
      </c>
      <c r="M2" t="s">
        <v>36</v>
      </c>
      <c r="N2" t="s">
        <v>37</v>
      </c>
      <c r="O2" t="s">
        <v>38</v>
      </c>
    </row>
    <row r="3" spans="11:16">
      <c r="K3" t="s">
        <v>39</v>
      </c>
      <c r="L3" s="21">
        <v>0</v>
      </c>
      <c r="M3">
        <v>6</v>
      </c>
      <c r="N3">
        <v>300</v>
      </c>
      <c r="O3">
        <v>10</v>
      </c>
    </row>
    <row r="4" spans="11:16">
      <c r="K4" t="s">
        <v>40</v>
      </c>
      <c r="L4" s="21">
        <v>101</v>
      </c>
      <c r="M4">
        <v>4</v>
      </c>
      <c r="N4">
        <v>500</v>
      </c>
      <c r="O4">
        <v>20</v>
      </c>
    </row>
    <row r="5" spans="11:16">
      <c r="K5" t="s">
        <v>41</v>
      </c>
    </row>
    <row r="6" spans="11:16">
      <c r="K6" t="s">
        <v>42</v>
      </c>
      <c r="L6">
        <v>3000</v>
      </c>
    </row>
    <row r="7" spans="11:16">
      <c r="K7" t="s">
        <v>43</v>
      </c>
      <c r="L7">
        <v>405</v>
      </c>
    </row>
    <row r="8" spans="11:16">
      <c r="K8" t="s">
        <v>44</v>
      </c>
      <c r="L8">
        <v>50</v>
      </c>
    </row>
    <row r="11" spans="11:16" ht="13.9">
      <c r="K11" t="s">
        <v>45</v>
      </c>
      <c r="L11" s="22">
        <f>SUMPRODUCT(N3:N4,L3:L4)</f>
        <v>50500</v>
      </c>
    </row>
    <row r="13" spans="11:16">
      <c r="K13" t="s">
        <v>46</v>
      </c>
    </row>
    <row r="15" spans="11:16" ht="13.9">
      <c r="L15">
        <f>M3*L3</f>
        <v>0</v>
      </c>
      <c r="M15">
        <f>M4*L4</f>
        <v>404</v>
      </c>
      <c r="N15" s="23">
        <f>SUM(L15:M15)</f>
        <v>404</v>
      </c>
      <c r="O15" s="14" t="s">
        <v>17</v>
      </c>
      <c r="P15" s="24">
        <f>L7</f>
        <v>405</v>
      </c>
    </row>
    <row r="16" spans="11:16" ht="13.9">
      <c r="L16">
        <f>O3*L3</f>
        <v>0</v>
      </c>
      <c r="M16">
        <f>O4*L4</f>
        <v>2020</v>
      </c>
      <c r="N16" s="23">
        <f>SUM(L16:M16)</f>
        <v>2020</v>
      </c>
      <c r="O16" s="14" t="s">
        <v>17</v>
      </c>
      <c r="P16" s="24">
        <f>L6</f>
        <v>3000</v>
      </c>
    </row>
    <row r="17" spans="14:16" ht="13.9">
      <c r="N17" s="23">
        <f>L3</f>
        <v>0</v>
      </c>
      <c r="O17" s="14" t="s">
        <v>17</v>
      </c>
      <c r="P17" s="24">
        <f>L8</f>
        <v>50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20"/>
  <sheetViews>
    <sheetView workbookViewId="0">
      <selection activeCell="F28" sqref="F28"/>
    </sheetView>
  </sheetViews>
  <sheetFormatPr defaultRowHeight="13.5"/>
  <sheetData>
    <row r="2" spans="1:9" ht="13.9">
      <c r="A2" s="14" t="s">
        <v>47</v>
      </c>
      <c r="E2" t="s">
        <v>48</v>
      </c>
    </row>
    <row r="3" spans="1:9" ht="13.9">
      <c r="A3" s="14" t="s">
        <v>49</v>
      </c>
      <c r="E3" t="s">
        <v>50</v>
      </c>
      <c r="F3" s="25">
        <f>SUMPRODUCT(A5:C5,A10:C10)</f>
        <v>250</v>
      </c>
      <c r="G3" s="14" t="s">
        <v>51</v>
      </c>
    </row>
    <row r="4" spans="1:9" ht="13.9">
      <c r="A4" s="26" t="s">
        <v>52</v>
      </c>
      <c r="B4" s="26" t="s">
        <v>53</v>
      </c>
      <c r="C4" s="26" t="s">
        <v>54</v>
      </c>
    </row>
    <row r="5" spans="1:9" ht="13.9">
      <c r="A5" s="27">
        <v>0</v>
      </c>
      <c r="B5" s="27">
        <v>4</v>
      </c>
      <c r="C5" s="27">
        <v>3</v>
      </c>
    </row>
    <row r="6" spans="1:9" ht="13.9">
      <c r="E6" s="14" t="s">
        <v>55</v>
      </c>
    </row>
    <row r="7" spans="1:9" ht="13.9">
      <c r="A7" s="14" t="s">
        <v>56</v>
      </c>
      <c r="E7" s="14" t="s">
        <v>57</v>
      </c>
      <c r="F7" s="20">
        <f>SUMPRODUCT(A14:C14,A5:C5)</f>
        <v>54</v>
      </c>
      <c r="G7" s="14" t="s">
        <v>16</v>
      </c>
      <c r="H7" s="23">
        <f>A17</f>
        <v>54</v>
      </c>
      <c r="I7" s="14" t="s">
        <v>58</v>
      </c>
    </row>
    <row r="8" spans="1:9" ht="13.9">
      <c r="A8" s="14" t="s">
        <v>59</v>
      </c>
      <c r="E8" s="14" t="s">
        <v>60</v>
      </c>
      <c r="F8" s="20">
        <f>B5</f>
        <v>4</v>
      </c>
      <c r="G8" s="14" t="s">
        <v>17</v>
      </c>
      <c r="H8" s="23">
        <f>A20</f>
        <v>4</v>
      </c>
      <c r="I8" s="14" t="s">
        <v>61</v>
      </c>
    </row>
    <row r="9" spans="1:9" ht="13.9">
      <c r="A9" s="26" t="s">
        <v>52</v>
      </c>
      <c r="B9" s="26" t="s">
        <v>53</v>
      </c>
      <c r="C9" s="26" t="s">
        <v>54</v>
      </c>
    </row>
    <row r="10" spans="1:9" ht="13.9">
      <c r="A10" s="28">
        <v>100</v>
      </c>
      <c r="B10" s="28">
        <v>25</v>
      </c>
      <c r="C10" s="28">
        <v>50</v>
      </c>
    </row>
    <row r="12" spans="1:9" ht="13.9">
      <c r="A12" s="14" t="s">
        <v>62</v>
      </c>
    </row>
    <row r="13" spans="1:9" ht="13.9">
      <c r="A13" s="26" t="s">
        <v>52</v>
      </c>
      <c r="B13" s="26" t="s">
        <v>53</v>
      </c>
      <c r="C13" s="26" t="s">
        <v>54</v>
      </c>
    </row>
    <row r="14" spans="1:9" ht="13.9">
      <c r="A14" s="28">
        <v>18</v>
      </c>
      <c r="B14" s="28">
        <v>6</v>
      </c>
      <c r="C14" s="28">
        <v>10</v>
      </c>
    </row>
    <row r="16" spans="1:9" ht="13.9">
      <c r="A16" s="14" t="s">
        <v>63</v>
      </c>
    </row>
    <row r="17" spans="1:1" ht="13.9">
      <c r="A17" s="28">
        <v>54</v>
      </c>
    </row>
    <row r="19" spans="1:1" ht="13.9">
      <c r="A19" s="14" t="s">
        <v>64</v>
      </c>
    </row>
    <row r="20" spans="1:1" ht="13.9">
      <c r="A20" s="28">
        <v>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20"/>
  <sheetViews>
    <sheetView workbookViewId="0">
      <selection activeCell="G20" sqref="G20"/>
    </sheetView>
  </sheetViews>
  <sheetFormatPr defaultRowHeight="13.5"/>
  <sheetData>
    <row r="2" spans="1:9" ht="13.9">
      <c r="A2" s="14" t="s">
        <v>47</v>
      </c>
      <c r="E2" t="s">
        <v>48</v>
      </c>
    </row>
    <row r="3" spans="1:9" ht="13.9">
      <c r="A3" s="14" t="s">
        <v>49</v>
      </c>
      <c r="E3" t="s">
        <v>50</v>
      </c>
      <c r="F3" s="25">
        <f>SUMPRODUCT(A5:C5,A10:C10)</f>
        <v>300</v>
      </c>
      <c r="G3" s="14" t="s">
        <v>51</v>
      </c>
    </row>
    <row r="4" spans="1:9" ht="13.9">
      <c r="A4" s="26" t="s">
        <v>52</v>
      </c>
      <c r="B4" s="26" t="s">
        <v>53</v>
      </c>
      <c r="C4" s="26" t="s">
        <v>54</v>
      </c>
    </row>
    <row r="5" spans="1:9" ht="13.9">
      <c r="A5" s="27">
        <v>1.9999999999999998</v>
      </c>
      <c r="B5" s="27">
        <v>4</v>
      </c>
      <c r="C5" s="27">
        <v>0</v>
      </c>
    </row>
    <row r="6" spans="1:9" ht="13.9">
      <c r="E6" s="14" t="s">
        <v>55</v>
      </c>
    </row>
    <row r="7" spans="1:9" ht="13.9">
      <c r="A7" s="14" t="s">
        <v>56</v>
      </c>
      <c r="E7" s="14" t="s">
        <v>57</v>
      </c>
      <c r="F7" s="20">
        <f>SUMPRODUCT(A14:C14,A5:C5)</f>
        <v>59.999999999999993</v>
      </c>
      <c r="G7" s="14" t="s">
        <v>16</v>
      </c>
      <c r="H7" s="23">
        <f>A17</f>
        <v>60</v>
      </c>
      <c r="I7" s="14" t="s">
        <v>58</v>
      </c>
    </row>
    <row r="8" spans="1:9" ht="13.9">
      <c r="A8" s="14" t="s">
        <v>59</v>
      </c>
      <c r="E8" s="14" t="s">
        <v>60</v>
      </c>
      <c r="F8" s="20">
        <f>B5</f>
        <v>4</v>
      </c>
      <c r="G8" s="14" t="s">
        <v>17</v>
      </c>
      <c r="H8" s="23">
        <f>A20</f>
        <v>4</v>
      </c>
      <c r="I8" s="14" t="s">
        <v>61</v>
      </c>
    </row>
    <row r="9" spans="1:9" ht="13.9">
      <c r="A9" s="26" t="s">
        <v>52</v>
      </c>
      <c r="B9" s="26" t="s">
        <v>53</v>
      </c>
      <c r="C9" s="26" t="s">
        <v>54</v>
      </c>
    </row>
    <row r="10" spans="1:9" ht="13.9">
      <c r="A10" s="28">
        <v>100</v>
      </c>
      <c r="B10" s="28">
        <v>25</v>
      </c>
      <c r="C10" s="28">
        <v>50</v>
      </c>
    </row>
    <row r="12" spans="1:9" ht="13.9">
      <c r="A12" s="14" t="s">
        <v>62</v>
      </c>
    </row>
    <row r="13" spans="1:9" ht="13.9">
      <c r="A13" s="26" t="s">
        <v>52</v>
      </c>
      <c r="B13" s="26" t="s">
        <v>53</v>
      </c>
      <c r="C13" s="26" t="s">
        <v>54</v>
      </c>
    </row>
    <row r="14" spans="1:9" ht="13.9">
      <c r="A14" s="28">
        <v>18</v>
      </c>
      <c r="B14" s="28">
        <v>6</v>
      </c>
      <c r="C14" s="28">
        <v>6</v>
      </c>
    </row>
    <row r="16" spans="1:9" ht="13.9">
      <c r="A16" s="14" t="s">
        <v>63</v>
      </c>
    </row>
    <row r="17" spans="1:1" ht="13.9">
      <c r="A17" s="28">
        <v>60</v>
      </c>
    </row>
    <row r="19" spans="1:1" ht="13.9">
      <c r="A19" s="14" t="s">
        <v>64</v>
      </c>
    </row>
    <row r="20" spans="1:1" ht="13.9">
      <c r="A20" s="28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Programowanie Liniowe - zad. 1</vt:lpstr>
      <vt:lpstr>Programowanie Liniowe - zad. 2</vt:lpstr>
      <vt:lpstr>Programowanie Liniowe - zad. 3</vt:lpstr>
      <vt:lpstr>Programowanie Liniowe - zad. 4b</vt:lpstr>
      <vt:lpstr>Programowanie Liniowe - zad. 4c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Tomasz Pisula</cp:lastModifiedBy>
  <dcterms:created xsi:type="dcterms:W3CDTF">2008-03-11T07:56:56Z</dcterms:created>
  <dcterms:modified xsi:type="dcterms:W3CDTF">2025-11-16T17:52:13Z</dcterms:modified>
</cp:coreProperties>
</file>